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C18" i="1"/>
  <c r="C9" i="1"/>
  <c r="B18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<sst xmlns="http://schemas.openxmlformats.org/spreadsheetml/2006/main" count="39" uniqueCount="39">
  <si>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</si>
  <si>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</si>
  <si>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</si>
  <si>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</si>
  <si>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</si>
  <si>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</si>
  <si>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</si>
  <si>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</si>
  <si>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</si>
  <si>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</si>
  <si>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</si>
  <si>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</si>
  <si>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</si>
  <si>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</si>
  <si>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</si>
  <si>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</si>
  <si>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</si>
  <si>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</si>
  <si>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</si>
  <si>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</si>
  <si>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</si>
  <si>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</si>
  <si>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</si>
  <si>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</si>
  <si>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</si>
  <si>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</si>
  <si>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</si>
  <si>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</si>
  <si>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</si>
  <si>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Якшибаева А.Х.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</si>
  <si>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</si>
  <si>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</si>
  <si>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</si>
  <si>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</si>
  <si>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</si>
  <si>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</si>
  <si>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</si>
  <si>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за 5 месяцев  2022 года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</si>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</sst>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D31" sqref="D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31</v>
      </c>
      <c r="B3" s="21"/>
      <c r="C3" s="21"/>
      <c r="D3" s="21"/>
      <c r="E3" s="2"/>
    </row>
    <row r="4" spans="1:5" x14ac:dyDescent="0.25">
      <c r="A4" s="20" t="s">
        <v>37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1055100</v>
      </c>
      <c r="C9" s="14">
        <f>C10+C11+C12+C13+C14+C15</f>
        <v>323818.74</v>
      </c>
      <c r="D9" s="16">
        <f>C9/B9*100</f>
        <v>30.69081034972988</v>
      </c>
      <c r="E9" s="2"/>
    </row>
    <row r="10" spans="1:5" x14ac:dyDescent="0.25">
      <c r="A10" s="4" t="s">
        <v>18</v>
      </c>
      <c r="B10" s="14">
        <v>778000</v>
      </c>
      <c r="C10" s="14">
        <v>277125.45</v>
      </c>
      <c r="D10" s="16">
        <f t="shared" ref="D10:D18" si="0">C10/B10*100</f>
        <v>35.620237789203088</v>
      </c>
      <c r="E10" s="2"/>
    </row>
    <row r="11" spans="1:5" s="8" customFormat="1" x14ac:dyDescent="0.25">
      <c r="A11" s="9" t="s">
        <v>17</v>
      </c>
      <c r="B11" s="14">
        <v>27000</v>
      </c>
      <c r="C11" s="14">
        <v>6724.6</v>
      </c>
      <c r="D11" s="16">
        <f t="shared" si="0"/>
        <v>24.905925925925928</v>
      </c>
      <c r="E11" s="2"/>
    </row>
    <row r="12" spans="1:5" x14ac:dyDescent="0.25">
      <c r="A12" s="4" t="s">
        <v>19</v>
      </c>
      <c r="B12" s="14">
        <v>98100</v>
      </c>
      <c r="C12" s="14">
        <v>13606.69</v>
      </c>
      <c r="D12" s="16">
        <f t="shared" si="0"/>
        <v>13.870224260958205</v>
      </c>
      <c r="E12" s="2"/>
    </row>
    <row r="13" spans="1:5" x14ac:dyDescent="0.25">
      <c r="A13" s="4" t="s">
        <v>9</v>
      </c>
      <c r="B13" s="14">
        <v>2000</v>
      </c>
      <c r="C13" s="14">
        <v>0</v>
      </c>
      <c r="D13" s="16">
        <f t="shared" si="0"/>
        <v>0</v>
      </c>
      <c r="E13" s="2"/>
    </row>
    <row r="14" spans="1:5" s="12" customFormat="1" ht="33.75" x14ac:dyDescent="0.25">
      <c r="A14" s="4" t="s">
        <v>35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34</v>
      </c>
      <c r="B15" s="14">
        <v>150000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4">
        <v>1863200</v>
      </c>
      <c r="C16" s="14">
        <v>994565</v>
      </c>
      <c r="D16" s="16">
        <f t="shared" si="0"/>
        <v>53.379401030485184</v>
      </c>
      <c r="E16" s="2"/>
    </row>
    <row r="17" spans="1:5" s="12" customFormat="1" x14ac:dyDescent="0.25">
      <c r="A17" s="4" t="s">
        <v>38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B9+B16</f>
        <v>2918300</v>
      </c>
      <c r="C18" s="15">
        <f>C9+C16+C17</f>
        <v>1368383.74</v>
      </c>
      <c r="D18" s="16">
        <f t="shared" si="0"/>
        <v>46.889755679676526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613436</v>
      </c>
      <c r="C20" s="14">
        <v>249721.44</v>
      </c>
      <c r="D20" s="16">
        <f>C20/B20*100</f>
        <v>40.708637901916418</v>
      </c>
    </row>
    <row r="21" spans="1:5" ht="33.75" x14ac:dyDescent="0.25">
      <c r="A21" s="13" t="s">
        <v>21</v>
      </c>
      <c r="B21" s="14">
        <v>1049901</v>
      </c>
      <c r="C21" s="14">
        <v>470626.17</v>
      </c>
      <c r="D21" s="16">
        <f>C21/B21*100</f>
        <v>44.825766429406201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43400</v>
      </c>
      <c r="C23" s="14">
        <v>7364.93</v>
      </c>
      <c r="D23" s="16">
        <f t="shared" ref="D23:D30" si="1">C23/B23*100</f>
        <v>16.969884792626729</v>
      </c>
    </row>
    <row r="24" spans="1:5" x14ac:dyDescent="0.25">
      <c r="A24" s="13" t="s">
        <v>24</v>
      </c>
      <c r="B24" s="14">
        <v>157200</v>
      </c>
      <c r="C24" s="14">
        <v>62810.05</v>
      </c>
      <c r="D24" s="16">
        <f t="shared" si="1"/>
        <v>39.955502544529267</v>
      </c>
    </row>
    <row r="25" spans="1:5" s="12" customFormat="1" x14ac:dyDescent="0.25">
      <c r="A25" s="13" t="s">
        <v>36</v>
      </c>
      <c r="B25" s="14">
        <v>190962.46</v>
      </c>
      <c r="C25" s="14">
        <v>190269.46</v>
      </c>
      <c r="D25" s="16">
        <f>C25/B25*100</f>
        <v>99.637101449153931</v>
      </c>
    </row>
    <row r="26" spans="1:5" s="12" customFormat="1" x14ac:dyDescent="0.25">
      <c r="A26" s="13" t="s">
        <v>33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200000</v>
      </c>
      <c r="C27" s="18">
        <v>36029</v>
      </c>
      <c r="D27" s="16">
        <f t="shared" si="1"/>
        <v>18.014499999999998</v>
      </c>
    </row>
    <row r="28" spans="1:5" x14ac:dyDescent="0.25">
      <c r="A28" s="13" t="s">
        <v>26</v>
      </c>
      <c r="B28" s="14">
        <v>475400.54</v>
      </c>
      <c r="C28" s="14">
        <v>163811</v>
      </c>
      <c r="D28" s="16">
        <f t="shared" si="1"/>
        <v>34.457470325969766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25000</v>
      </c>
      <c r="C30" s="14">
        <v>7008</v>
      </c>
      <c r="D30" s="16">
        <f t="shared" si="1"/>
        <v>28.032</v>
      </c>
    </row>
    <row r="31" spans="1:5" x14ac:dyDescent="0.25">
      <c r="A31" s="5" t="s">
        <v>15</v>
      </c>
      <c r="B31" s="15">
        <f>SUM(B20:B30)</f>
        <v>2918300</v>
      </c>
      <c r="C31" s="15">
        <f>SUM(C20:C30)</f>
        <v>1187640.05</v>
      </c>
      <c r="D31" s="17">
        <f>C31/B31*100</f>
        <v>40.696297501970321</v>
      </c>
    </row>
    <row r="32" spans="1:5" x14ac:dyDescent="0.25">
      <c r="A32" s="6" t="s">
        <v>16</v>
      </c>
      <c r="B32" s="7">
        <f>B18-B31</f>
        <v>0</v>
      </c>
      <c r="C32" s="7">
        <f>C18-C31</f>
        <v>180743.68999999994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30</v>
      </c>
      <c r="B35" s="22"/>
      <c r="C35" s="10" t="s">
        <v>32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29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2021-06-15T04:38:28Z</cp:lastPrinted>
  <dcterms:created xsi:type="dcterms:W3CDTF">2016-02-08T11:51:34Z</dcterms:created>
  <dcterms:modified xsi:type="dcterms:W3CDTF">2022-06-14T06:31:21Z</dcterms:modified>
</cp:coreProperties>
</file>