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25" i="1" l="1"/>
  <c r="D26" i="1" l="1"/>
  <c r="D22" i="1" l="1"/>
  <c r="D13" i="1"/>
  <c r="C30" i="1" l="1"/>
  <c r="B30" i="1"/>
  <c r="D20" i="1" l="1"/>
  <c r="D23" i="1"/>
  <c r="D24" i="1"/>
  <c r="D27" i="1"/>
  <c r="D28" i="1"/>
  <c r="D29" i="1"/>
  <c r="D21" i="1"/>
  <c r="D10" i="1"/>
  <c r="D11" i="1"/>
  <c r="D12" i="1"/>
  <c r="D16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<sst xmlns="http://schemas.openxmlformats.org/spreadsheetml/2006/main" count="38" uniqueCount="38">
  <si>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</si>
  <si>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</si>
  <si>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</si>
  <si>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</si>
  <si>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</si>
  <si>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</si>
  <si>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</si>
  <si>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</si>
  <si>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</si>
  <si>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</si>
  <si>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</si>
  <si>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</si>
  <si>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</si>
  <si>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</si>
  <si>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</si>
  <si>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</si>
  <si>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</si>
  <si>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</si>
  <si>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</si>
  <si>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</si>
  <si>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</si>
  <si>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</si>
  <si>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</si>
  <si>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</si>
  <si>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</si>
  <si>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</si>
  <si>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</si>
  <si>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</si>
  <si>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</si>
  <si>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</si>
  <si>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</si>
  <si>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</si>
  <si>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</si>
  <si>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</si>
  <si>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</si>
  <si>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</si>
  <si>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Исп. Аминева А А.</t>
  </si>
  <si>
    <t>на 01 января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</si>
</sst>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17" sqref="C1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29</v>
      </c>
      <c r="B3" s="21"/>
      <c r="C3" s="21"/>
      <c r="D3" s="21"/>
      <c r="E3" s="2"/>
    </row>
    <row r="4" spans="1:5" x14ac:dyDescent="0.25">
      <c r="A4" s="20" t="s">
        <v>37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903100</v>
      </c>
      <c r="C9" s="14">
        <v>740869.67</v>
      </c>
      <c r="D9" s="16">
        <f>C9/B9*100</f>
        <v>82.036282803676229</v>
      </c>
      <c r="E9" s="2"/>
    </row>
    <row r="10" spans="1:5" x14ac:dyDescent="0.25">
      <c r="A10" s="4" t="s">
        <v>18</v>
      </c>
      <c r="B10" s="14">
        <v>778000</v>
      </c>
      <c r="C10" s="14">
        <v>625578.49</v>
      </c>
      <c r="D10" s="16">
        <f t="shared" ref="D10:D18" si="0">C10/B10*100</f>
        <v>80.408546272493581</v>
      </c>
      <c r="E10" s="2"/>
    </row>
    <row r="11" spans="1:5" s="8" customFormat="1" x14ac:dyDescent="0.25">
      <c r="A11" s="9" t="s">
        <v>17</v>
      </c>
      <c r="B11" s="14">
        <v>27000</v>
      </c>
      <c r="C11" s="14">
        <v>19601.560000000001</v>
      </c>
      <c r="D11" s="16">
        <f t="shared" si="0"/>
        <v>72.598370370370375</v>
      </c>
      <c r="E11" s="2"/>
    </row>
    <row r="12" spans="1:5" x14ac:dyDescent="0.25">
      <c r="A12" s="4" t="s">
        <v>19</v>
      </c>
      <c r="B12" s="14">
        <v>98100</v>
      </c>
      <c r="C12" s="14">
        <v>95689.62</v>
      </c>
      <c r="D12" s="16">
        <f t="shared" si="0"/>
        <v>97.542935779816503</v>
      </c>
      <c r="E12" s="2"/>
    </row>
    <row r="13" spans="1:5" x14ac:dyDescent="0.25">
      <c r="A13" s="4" t="s">
        <v>9</v>
      </c>
      <c r="B13" s="14">
        <v>2000</v>
      </c>
      <c r="C13" s="14">
        <v>1400</v>
      </c>
      <c r="D13" s="16">
        <f t="shared" si="0"/>
        <v>70</v>
      </c>
      <c r="E13" s="2"/>
    </row>
    <row r="14" spans="1:5" s="12" customFormat="1" ht="33.75" x14ac:dyDescent="0.25">
      <c r="A14" s="4" t="s">
        <v>33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32</v>
      </c>
      <c r="B15" s="14">
        <v>150000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4">
        <v>2412295</v>
      </c>
      <c r="C16" s="14">
        <v>2562298</v>
      </c>
      <c r="D16" s="16">
        <f t="shared" si="0"/>
        <v>106.21826932444</v>
      </c>
      <c r="E16" s="2"/>
    </row>
    <row r="17" spans="1:5" s="12" customFormat="1" x14ac:dyDescent="0.25">
      <c r="A17" s="4" t="s">
        <v>35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SUM(B10:B17)</f>
        <v>3467395</v>
      </c>
      <c r="C18" s="15">
        <f>SUM(C10:C17)</f>
        <v>3380929.67</v>
      </c>
      <c r="D18" s="16">
        <f t="shared" si="0"/>
        <v>97.506331698580624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728438.63</v>
      </c>
      <c r="C20" s="14">
        <v>704336.39</v>
      </c>
      <c r="D20" s="16">
        <f>C20/B20*100</f>
        <v>96.691246316796793</v>
      </c>
    </row>
    <row r="21" spans="1:5" ht="33.75" x14ac:dyDescent="0.25">
      <c r="A21" s="13" t="s">
        <v>21</v>
      </c>
      <c r="B21" s="14">
        <v>1319225.9099999999</v>
      </c>
      <c r="C21" s="14">
        <v>1249405.3999999999</v>
      </c>
      <c r="D21" s="16">
        <f>C21/B21*100</f>
        <v>94.707463712564589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40400</v>
      </c>
      <c r="C23" s="14">
        <v>40400</v>
      </c>
      <c r="D23" s="16">
        <f t="shared" ref="D23:D29" si="1">C23/B23*100</f>
        <v>100</v>
      </c>
    </row>
    <row r="24" spans="1:5" x14ac:dyDescent="0.25">
      <c r="A24" s="13" t="s">
        <v>24</v>
      </c>
      <c r="B24" s="14">
        <v>592585</v>
      </c>
      <c r="C24" s="14">
        <v>592585</v>
      </c>
      <c r="D24" s="16">
        <f t="shared" si="1"/>
        <v>100</v>
      </c>
    </row>
    <row r="25" spans="1:5" s="12" customFormat="1" x14ac:dyDescent="0.25">
      <c r="A25" s="13" t="s">
        <v>34</v>
      </c>
      <c r="B25" s="14">
        <v>195369.46</v>
      </c>
      <c r="C25" s="14">
        <v>195369.46</v>
      </c>
      <c r="D25" s="16">
        <f>C25/B25*100</f>
        <v>100</v>
      </c>
    </row>
    <row r="26" spans="1:5" s="12" customFormat="1" x14ac:dyDescent="0.25">
      <c r="A26" s="13" t="s">
        <v>31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280500</v>
      </c>
      <c r="C27" s="18">
        <v>280500</v>
      </c>
      <c r="D27" s="16">
        <f t="shared" si="1"/>
        <v>100</v>
      </c>
    </row>
    <row r="28" spans="1:5" x14ac:dyDescent="0.25">
      <c r="A28" s="13" t="s">
        <v>26</v>
      </c>
      <c r="B28" s="14">
        <v>479310.5</v>
      </c>
      <c r="C28" s="14">
        <v>479310.5</v>
      </c>
      <c r="D28" s="16">
        <f t="shared" si="1"/>
        <v>100</v>
      </c>
    </row>
    <row r="29" spans="1:5" x14ac:dyDescent="0.25">
      <c r="A29" s="13" t="s">
        <v>13</v>
      </c>
      <c r="B29" s="14">
        <v>21215.5</v>
      </c>
      <c r="C29" s="14">
        <v>21215.5</v>
      </c>
      <c r="D29" s="16">
        <f t="shared" si="1"/>
        <v>100</v>
      </c>
    </row>
    <row r="30" spans="1:5" x14ac:dyDescent="0.25">
      <c r="A30" s="5" t="s">
        <v>15</v>
      </c>
      <c r="B30" s="15">
        <f>SUM(B20:B29)</f>
        <v>3720045</v>
      </c>
      <c r="C30" s="15">
        <f>SUM(C20:C29)</f>
        <v>3563122.25</v>
      </c>
      <c r="D30" s="17">
        <f>C30/B30*100</f>
        <v>95.781697533228765</v>
      </c>
    </row>
    <row r="31" spans="1:5" x14ac:dyDescent="0.25">
      <c r="A31" s="6" t="s">
        <v>16</v>
      </c>
      <c r="B31" s="7">
        <f>B18-B30</f>
        <v>-252650</v>
      </c>
      <c r="C31" s="7">
        <f>C18-C30</f>
        <v>-182192.58000000007</v>
      </c>
      <c r="D31" s="1"/>
    </row>
    <row r="33" spans="1:4" x14ac:dyDescent="0.25">
      <c r="A33" s="10"/>
      <c r="B33" s="10"/>
      <c r="C33" s="10"/>
      <c r="D33" s="10"/>
    </row>
    <row r="34" spans="1:4" x14ac:dyDescent="0.25">
      <c r="A34" s="22" t="s">
        <v>28</v>
      </c>
      <c r="B34" s="22"/>
      <c r="C34" s="10" t="s">
        <v>30</v>
      </c>
      <c r="D34" s="10"/>
    </row>
    <row r="35" spans="1:4" x14ac:dyDescent="0.25">
      <c r="A35" s="19"/>
    </row>
    <row r="36" spans="1:4" s="12" customFormat="1" x14ac:dyDescent="0.25">
      <c r="A36" s="19"/>
    </row>
    <row r="37" spans="1:4" x14ac:dyDescent="0.25">
      <c r="A37" s="11" t="s">
        <v>36</v>
      </c>
      <c r="B37" s="10"/>
      <c r="C37" s="10"/>
      <c r="D37" s="10"/>
    </row>
    <row r="38" spans="1:4" x14ac:dyDescent="0.25">
      <c r="A38" s="11" t="s">
        <v>27</v>
      </c>
      <c r="B38" s="10"/>
      <c r="C38" s="10"/>
      <c r="D38" s="10"/>
    </row>
  </sheetData>
  <mergeCells count="9">
    <mergeCell ref="A1:D1"/>
    <mergeCell ref="A2:D2"/>
    <mergeCell ref="A3:D3"/>
    <mergeCell ref="A4:D4"/>
    <mergeCell ref="A34:B34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2023-01-11T09:52:57Z</cp:lastPrinted>
  <dcterms:created xsi:type="dcterms:W3CDTF">2016-02-08T11:51:34Z</dcterms:created>
  <dcterms:modified xsi:type="dcterms:W3CDTF">2023-01-11T09:52:59Z</dcterms:modified>
</cp:coreProperties>
</file>